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Ранал" sheetId="1" r:id="rId1"/>
  </sheets>
  <definedNames>
    <definedName name="_xlnm.Print_Area" localSheetId="0">'Ранал'!$A$1:$F$83</definedName>
  </definedNames>
  <calcPr fullCalcOnLoad="1"/>
</workbook>
</file>

<file path=xl/sharedStrings.xml><?xml version="1.0" encoding="utf-8"?>
<sst xmlns="http://schemas.openxmlformats.org/spreadsheetml/2006/main" count="161" uniqueCount="62">
  <si>
    <t>(Польша)</t>
  </si>
  <si>
    <t>Наименование товара</t>
  </si>
  <si>
    <t>Фасовка</t>
  </si>
  <si>
    <t>Кол-во в упаковке</t>
  </si>
  <si>
    <t xml:space="preserve">Шпаклевка UNI </t>
  </si>
  <si>
    <t>кг</t>
  </si>
  <si>
    <t>Шпаклевка UNI</t>
  </si>
  <si>
    <t>Шпаклевка PROFI</t>
  </si>
  <si>
    <t>Шпаклевка FEIN</t>
  </si>
  <si>
    <t xml:space="preserve">Шпаклевка GLASFASER </t>
  </si>
  <si>
    <t>Шпаклевка GLASFASER</t>
  </si>
  <si>
    <t>Шпаклевка ALU</t>
  </si>
  <si>
    <t>Шпаклевка распыляемая</t>
  </si>
  <si>
    <t>Шпаклевка легкая</t>
  </si>
  <si>
    <t>Репарационный комплект</t>
  </si>
  <si>
    <t>л</t>
  </si>
  <si>
    <t>Растворитель акриловый</t>
  </si>
  <si>
    <t>Растворитель к грунту и мет.осн.</t>
  </si>
  <si>
    <t>Растворитель полиэфирный</t>
  </si>
  <si>
    <t>Грунт акрил Q-2002 (HS) 5:1 серый</t>
  </si>
  <si>
    <t>Лак бесцветный акриловый</t>
  </si>
  <si>
    <t>Отвердитель к бесцв.лаку</t>
  </si>
  <si>
    <t>Грунт эпоксидный с отвердителем (0,8 + 0,8)</t>
  </si>
  <si>
    <t>Силиконовая смывка</t>
  </si>
  <si>
    <t>Предусмотрена гибкая система скидок.</t>
  </si>
  <si>
    <t>ЧП Хижняк А.В.</t>
  </si>
  <si>
    <t>ВНИМАНИЕ!</t>
  </si>
  <si>
    <t>Барашек (серый,белый, чёрный)</t>
  </si>
  <si>
    <t>Отпускная цена, грн.</t>
  </si>
  <si>
    <t>Тел/факс. (0626) 444-959, 444-960</t>
  </si>
  <si>
    <t xml:space="preserve">моб. +38 (050) 4485953 </t>
  </si>
  <si>
    <t>E-Mail: mail@autokraski.dn.ua</t>
  </si>
  <si>
    <t>http://autokraski.dn.ua</t>
  </si>
  <si>
    <t>Шпаклевка ZN</t>
  </si>
  <si>
    <t>Шпаклевка бамперная</t>
  </si>
  <si>
    <t>Барашек спрей</t>
  </si>
  <si>
    <t>Защитная масса UBS</t>
  </si>
  <si>
    <t>ML мовиль (бронзовый)</t>
  </si>
  <si>
    <t>ML мовиль (прозрачный)</t>
  </si>
  <si>
    <t>ML мовиль спрей (бронзовый)</t>
  </si>
  <si>
    <t>Уплотняющая масса серая</t>
  </si>
  <si>
    <t>Уплотняющая масса (серая, белая, черная)</t>
  </si>
  <si>
    <t>Препарат для удаления старой краски</t>
  </si>
  <si>
    <t>Грунт акриловый Maxi Fuller 2,5 белый 5:1+ 0,5</t>
  </si>
  <si>
    <t>Отвердитель к грунту акриловому 5:1</t>
  </si>
  <si>
    <t>Грунт акриловый Maxi Fuller черный 5:1 к-т</t>
  </si>
  <si>
    <t>Грунт акриловый Maxi Fuller серый 5:1 к-т</t>
  </si>
  <si>
    <t>Грунт акриловый Maxi Fuller белый 5:1 к-т</t>
  </si>
  <si>
    <t>Грунт акриловый Maxi Fuller желтый 5:1 к-т</t>
  </si>
  <si>
    <t>Грунт акриловый 4+1 комплект</t>
  </si>
  <si>
    <t>Грунт акрил. + отв. S-2000 (сер, желт, черн, красн, бел)</t>
  </si>
  <si>
    <t>0,4+0,08</t>
  </si>
  <si>
    <t>Грунт однокомпонентный 1К</t>
  </si>
  <si>
    <t>Грунт однокомпонентный 1К спрей</t>
  </si>
  <si>
    <t>Лак бесцветный 2:1+отв</t>
  </si>
  <si>
    <t>1+0,5</t>
  </si>
  <si>
    <t>Отвердитель акриловый</t>
  </si>
  <si>
    <t>ML мовиль спрей (прозрачный)</t>
  </si>
  <si>
    <t>Грунт акриловый Maxi Fuller 2,5 желтый 5:1+ 0,5</t>
  </si>
  <si>
    <t>Грунт акриловый Maxi Fuller 2,5 серый 5:1+ 0,5</t>
  </si>
  <si>
    <t>Грунт акриловый Maxi Fuller 2,5 черный 5:1+ 0,5</t>
  </si>
  <si>
    <t>минус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</si>
</sst>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#,##0.00_р_."/>
    <numFmt numFmtId="174" formatCode="0.0"/>
    <numFmt numFmtId="175" formatCode="0.000"/>
    <numFmt numFmtId="176" formatCode="[$$-409]#,##0"/>
    <numFmt numFmtId="177" formatCode="[$$-409]#,##0.00"/>
    <numFmt numFmtId="178" formatCode="0.00000"/>
    <numFmt numFmtId="179" formatCode="0.0000"/>
    <numFmt numFmtId="180" formatCode="0.000000"/>
    <numFmt numFmtId="181" formatCode="#,##0.00\ [$€-1]"/>
    <numFmt numFmtId="182" formatCode="#,##0.0000"/>
    <numFmt numFmtId="183" formatCode="0.00_)"/>
    <numFmt numFmtId="184" formatCode="0_)"/>
    <numFmt numFmtId="185" formatCode="0.000000000000"/>
    <numFmt numFmtId="186" formatCode="#,##0.0&quot;р.&quot;"/>
    <numFmt numFmtId="187" formatCode="#,##0.0"/>
    <numFmt numFmtId="188" formatCode="0.00000%"/>
    <numFmt numFmtId="189" formatCode="0.000%"/>
    <numFmt numFmtId="190" formatCode="#,##0.00&quot;р.&quot;"/>
    <numFmt numFmtId="191" formatCode="0.000000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b/>
      <i/>
      <sz val="12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color indexed="10"/>
      <name val="Hermes"/>
      <family val="0"/>
    </font>
    <font>
      <b/>
      <i/>
      <sz val="20"/>
      <name val="Tahoma"/>
      <family val="2"/>
    </font>
    <font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14"/>
      <name val="Tahoma"/>
      <family val="2"/>
    </font>
    <font>
      <b/>
      <sz val="11"/>
      <color indexed="17"/>
      <name val="Tahoma"/>
      <family val="2"/>
    </font>
    <font>
      <b/>
      <sz val="11"/>
      <color indexed="8"/>
      <name val="Tahoma"/>
      <family val="2"/>
    </font>
    <font>
      <sz val="9"/>
      <color indexed="18"/>
      <name val="Tahoma"/>
      <family val="2"/>
    </font>
    <font>
      <b/>
      <sz val="10"/>
      <name val="Arial Cyr"/>
      <family val="2"/>
    </font>
    <font>
      <sz val="11"/>
      <color indexed="10"/>
      <name val="Hermes"/>
      <family val="0"/>
    </font>
    <font>
      <b/>
      <i/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left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left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10" fontId="6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10" fontId="4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left" vertical="center"/>
    </xf>
    <xf numFmtId="2" fontId="2" fillId="0" borderId="8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1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/>
    </xf>
    <xf numFmtId="2" fontId="20" fillId="0" borderId="3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1" fontId="9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/>
    </xf>
    <xf numFmtId="2" fontId="21" fillId="0" borderId="0" xfId="0" applyNumberFormat="1" applyFont="1" applyAlignment="1">
      <alignment horizontal="right"/>
    </xf>
    <xf numFmtId="2" fontId="11" fillId="0" borderId="0" xfId="15" applyNumberFormat="1" applyAlignment="1">
      <alignment horizontal="right"/>
    </xf>
    <xf numFmtId="0" fontId="22" fillId="0" borderId="0" xfId="0" applyFont="1" applyAlignment="1" applyProtection="1">
      <alignment horizontal="center"/>
      <protection/>
    </xf>
    <xf numFmtId="2" fontId="9" fillId="2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/>
      <protection/>
    </xf>
    <xf numFmtId="0" fontId="2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view="pageBreakPreview" zoomScaleNormal="90" zoomScaleSheetLayoutView="100" workbookViewId="0" topLeftCell="A1">
      <selection activeCell="A5" sqref="A5:F5"/>
    </sheetView>
  </sheetViews>
  <sheetFormatPr defaultColWidth="9.00390625" defaultRowHeight="12.75" outlineLevelRow="1"/>
  <cols>
    <col min="1" max="1" width="53.75390625" style="1" customWidth="1"/>
    <col min="2" max="2" width="9.25390625" style="2" customWidth="1"/>
    <col min="3" max="3" width="3.75390625" style="2" customWidth="1"/>
    <col min="4" max="4" width="14.00390625" style="3" customWidth="1"/>
    <col min="5" max="5" width="9.875" style="4" hidden="1" customWidth="1"/>
    <col min="6" max="6" width="16.375" style="4" customWidth="1"/>
    <col min="7" max="7" width="9.125" style="4" customWidth="1"/>
    <col min="8" max="8" width="0" style="4" hidden="1" customWidth="1"/>
    <col min="9" max="55" width="9.125" style="4" customWidth="1"/>
    <col min="56" max="56" width="9.125" style="4" customWidth="1" collapsed="1"/>
    <col min="57" max="16384" width="9.125" style="4" customWidth="1"/>
  </cols>
  <sheetData>
    <row r="1" spans="1:8" ht="14.25" customHeight="1">
      <c r="A1" s="61" t="s">
        <v>25</v>
      </c>
      <c r="B1" s="24"/>
      <c r="C1" s="24"/>
      <c r="D1" s="24"/>
      <c r="E1" s="24"/>
      <c r="F1" s="54" t="s">
        <v>29</v>
      </c>
      <c r="G1" s="24"/>
      <c r="H1" s="24"/>
    </row>
    <row r="2" spans="1:8" ht="14.25">
      <c r="A2" s="61"/>
      <c r="B2" s="25"/>
      <c r="C2" s="25"/>
      <c r="D2" s="25"/>
      <c r="E2" s="25"/>
      <c r="F2" s="54" t="s">
        <v>30</v>
      </c>
      <c r="G2" s="29"/>
      <c r="H2" s="25"/>
    </row>
    <row r="3" spans="1:8" s="5" customFormat="1" ht="14.25">
      <c r="A3" s="56"/>
      <c r="B3" s="25"/>
      <c r="C3" s="25"/>
      <c r="D3" s="25"/>
      <c r="E3" s="25"/>
      <c r="F3" s="54" t="s">
        <v>31</v>
      </c>
      <c r="G3" s="29"/>
      <c r="H3" s="25"/>
    </row>
    <row r="4" spans="1:8" ht="14.25">
      <c r="A4" s="4"/>
      <c r="B4" s="25"/>
      <c r="C4" s="25"/>
      <c r="D4" s="25"/>
      <c r="E4" s="25"/>
      <c r="F4" s="55" t="s">
        <v>32</v>
      </c>
      <c r="G4" s="29"/>
      <c r="H4" s="25"/>
    </row>
    <row r="5" spans="1:8" ht="54" customHeight="1">
      <c r="A5" s="59" t="str">
        <f>IF($H$8=0,"ОПТОВЫЙ ПРЕЙСКУРАНТ ЦЕН НА ПРОДУКЦИЮ RanAl","РОЗНИЧНЫЙ ПРЕЙСКУРАНТ ЦЕН НА ПРОДУКЦИЮ RanAl")</f>
        <v>ОПТОВЫЙ ПРЕЙСКУРАНТ ЦЕН НА ПРОДУКЦИЮ RanAl</v>
      </c>
      <c r="B5" s="59"/>
      <c r="C5" s="59"/>
      <c r="D5" s="59"/>
      <c r="E5" s="59"/>
      <c r="F5" s="59"/>
      <c r="G5" s="26"/>
      <c r="H5" s="26"/>
    </row>
    <row r="6" spans="1:6" ht="15">
      <c r="A6" s="60" t="s">
        <v>0</v>
      </c>
      <c r="B6" s="60"/>
      <c r="C6" s="60"/>
      <c r="D6" s="60"/>
      <c r="E6" s="60"/>
      <c r="F6" s="60"/>
    </row>
    <row r="7" spans="3:7" s="7" customFormat="1" ht="12.75" customHeight="1" thickBot="1">
      <c r="C7" s="8"/>
      <c r="F7" s="9">
        <v>38878</v>
      </c>
      <c r="G7" s="62" t="s">
        <v>61</v>
      </c>
    </row>
    <row r="8" spans="1:8" s="5" customFormat="1" ht="23.25" thickBot="1">
      <c r="A8" s="34" t="s">
        <v>1</v>
      </c>
      <c r="B8" s="35" t="s">
        <v>2</v>
      </c>
      <c r="C8" s="35"/>
      <c r="D8" s="36" t="s">
        <v>3</v>
      </c>
      <c r="E8" s="36" t="s">
        <v>28</v>
      </c>
      <c r="F8" s="37" t="str">
        <f>IF($G$4=1,"Цена в Евро","Цена в ГРН")</f>
        <v>Цена в ГРН</v>
      </c>
      <c r="G8" s="27">
        <v>0</v>
      </c>
      <c r="H8" s="28">
        <v>0</v>
      </c>
    </row>
    <row r="9" spans="1:6" s="5" customFormat="1" ht="14.25" outlineLevel="1">
      <c r="A9" s="46" t="s">
        <v>4</v>
      </c>
      <c r="B9" s="10">
        <v>5.7</v>
      </c>
      <c r="C9" s="11" t="s">
        <v>5</v>
      </c>
      <c r="D9" s="40">
        <v>1</v>
      </c>
      <c r="E9" s="41">
        <v>95</v>
      </c>
      <c r="F9" s="30">
        <f aca="true" t="shared" si="0" ref="F9:F40">IF($H$8=0,(E9-E9/100*$G$8),ROUND((E9-E9/100*$G$8+((E9-E9/100*$G$8)/100*$H$8)),0))</f>
        <v>95</v>
      </c>
    </row>
    <row r="10" spans="1:6" s="5" customFormat="1" ht="14.25" outlineLevel="1">
      <c r="A10" s="47" t="s">
        <v>4</v>
      </c>
      <c r="B10" s="14">
        <v>4.5</v>
      </c>
      <c r="C10" s="15" t="s">
        <v>5</v>
      </c>
      <c r="D10" s="40"/>
      <c r="E10" s="41">
        <v>76</v>
      </c>
      <c r="F10" s="30">
        <f t="shared" si="0"/>
        <v>76</v>
      </c>
    </row>
    <row r="11" spans="1:6" s="5" customFormat="1" ht="14.25" outlineLevel="1">
      <c r="A11" s="47" t="s">
        <v>4</v>
      </c>
      <c r="B11" s="14">
        <v>1.9</v>
      </c>
      <c r="C11" s="15" t="s">
        <v>5</v>
      </c>
      <c r="D11" s="42">
        <v>6</v>
      </c>
      <c r="E11" s="43">
        <v>36</v>
      </c>
      <c r="F11" s="30">
        <f t="shared" si="0"/>
        <v>36</v>
      </c>
    </row>
    <row r="12" spans="1:6" s="5" customFormat="1" ht="14.25" outlineLevel="1">
      <c r="A12" s="48" t="s">
        <v>4</v>
      </c>
      <c r="B12" s="44">
        <v>0.75</v>
      </c>
      <c r="C12" s="45" t="s">
        <v>5</v>
      </c>
      <c r="D12" s="40">
        <v>12</v>
      </c>
      <c r="E12" s="41">
        <v>18</v>
      </c>
      <c r="F12" s="30">
        <f t="shared" si="0"/>
        <v>18</v>
      </c>
    </row>
    <row r="13" spans="1:6" s="5" customFormat="1" ht="14.25" outlineLevel="1">
      <c r="A13" s="46" t="s">
        <v>6</v>
      </c>
      <c r="B13" s="12">
        <v>0.5</v>
      </c>
      <c r="C13" s="13" t="s">
        <v>5</v>
      </c>
      <c r="D13" s="40">
        <v>16</v>
      </c>
      <c r="E13" s="41">
        <v>13</v>
      </c>
      <c r="F13" s="30">
        <f t="shared" si="0"/>
        <v>13</v>
      </c>
    </row>
    <row r="14" spans="1:6" s="5" customFormat="1" ht="14.25" outlineLevel="1">
      <c r="A14" s="46" t="s">
        <v>4</v>
      </c>
      <c r="B14" s="12">
        <v>0.25</v>
      </c>
      <c r="C14" s="13" t="s">
        <v>5</v>
      </c>
      <c r="D14" s="40">
        <v>30</v>
      </c>
      <c r="E14" s="41">
        <v>9</v>
      </c>
      <c r="F14" s="30">
        <f t="shared" si="0"/>
        <v>9</v>
      </c>
    </row>
    <row r="15" spans="1:6" s="5" customFormat="1" ht="14.25" outlineLevel="1">
      <c r="A15" s="49" t="s">
        <v>7</v>
      </c>
      <c r="B15" s="12">
        <v>5.7</v>
      </c>
      <c r="C15" s="13" t="s">
        <v>5</v>
      </c>
      <c r="D15" s="40"/>
      <c r="E15" s="41">
        <v>101</v>
      </c>
      <c r="F15" s="30">
        <f t="shared" si="0"/>
        <v>101</v>
      </c>
    </row>
    <row r="16" spans="1:6" s="5" customFormat="1" ht="14.25" outlineLevel="1">
      <c r="A16" s="49" t="s">
        <v>7</v>
      </c>
      <c r="B16" s="12">
        <v>1.9</v>
      </c>
      <c r="C16" s="13" t="s">
        <v>5</v>
      </c>
      <c r="D16" s="40">
        <v>6</v>
      </c>
      <c r="E16" s="57">
        <v>38</v>
      </c>
      <c r="F16" s="30">
        <f t="shared" si="0"/>
        <v>38</v>
      </c>
    </row>
    <row r="17" spans="1:6" s="5" customFormat="1" ht="14.25" outlineLevel="1">
      <c r="A17" s="50" t="s">
        <v>8</v>
      </c>
      <c r="B17" s="12">
        <v>5.7</v>
      </c>
      <c r="C17" s="13" t="s">
        <v>5</v>
      </c>
      <c r="D17" s="40"/>
      <c r="E17" s="41">
        <v>125</v>
      </c>
      <c r="F17" s="30">
        <f t="shared" si="0"/>
        <v>125</v>
      </c>
    </row>
    <row r="18" spans="1:6" s="5" customFormat="1" ht="14.25" outlineLevel="1">
      <c r="A18" s="50" t="s">
        <v>8</v>
      </c>
      <c r="B18" s="14">
        <v>1.7</v>
      </c>
      <c r="C18" s="15" t="s">
        <v>5</v>
      </c>
      <c r="D18" s="42">
        <v>6</v>
      </c>
      <c r="E18" s="43">
        <v>37</v>
      </c>
      <c r="F18" s="30">
        <f t="shared" si="0"/>
        <v>37</v>
      </c>
    </row>
    <row r="19" spans="1:6" s="5" customFormat="1" ht="14.25" outlineLevel="1">
      <c r="A19" s="49" t="s">
        <v>8</v>
      </c>
      <c r="B19" s="12">
        <v>0.5</v>
      </c>
      <c r="C19" s="13" t="s">
        <v>5</v>
      </c>
      <c r="D19" s="40">
        <v>16</v>
      </c>
      <c r="E19" s="41">
        <v>15</v>
      </c>
      <c r="F19" s="30">
        <f t="shared" si="0"/>
        <v>15</v>
      </c>
    </row>
    <row r="20" spans="1:6" s="5" customFormat="1" ht="14.25" outlineLevel="1">
      <c r="A20" s="50" t="s">
        <v>9</v>
      </c>
      <c r="B20" s="12">
        <v>5.7</v>
      </c>
      <c r="C20" s="15" t="s">
        <v>5</v>
      </c>
      <c r="D20" s="40"/>
      <c r="E20" s="41">
        <v>133</v>
      </c>
      <c r="F20" s="30">
        <f t="shared" si="0"/>
        <v>133</v>
      </c>
    </row>
    <row r="21" spans="1:6" s="5" customFormat="1" ht="14.25" outlineLevel="1">
      <c r="A21" s="50" t="s">
        <v>9</v>
      </c>
      <c r="B21" s="14">
        <v>1.7</v>
      </c>
      <c r="C21" s="15" t="s">
        <v>5</v>
      </c>
      <c r="D21" s="42">
        <v>6</v>
      </c>
      <c r="E21" s="43">
        <v>42</v>
      </c>
      <c r="F21" s="30">
        <f t="shared" si="0"/>
        <v>42</v>
      </c>
    </row>
    <row r="22" spans="1:6" s="5" customFormat="1" ht="14.25" outlineLevel="1">
      <c r="A22" s="49" t="s">
        <v>10</v>
      </c>
      <c r="B22" s="12">
        <v>0.5</v>
      </c>
      <c r="C22" s="13" t="s">
        <v>5</v>
      </c>
      <c r="D22" s="40">
        <v>16</v>
      </c>
      <c r="E22" s="41">
        <v>17</v>
      </c>
      <c r="F22" s="30">
        <f t="shared" si="0"/>
        <v>17</v>
      </c>
    </row>
    <row r="23" spans="1:6" s="5" customFormat="1" ht="14.25" outlineLevel="1">
      <c r="A23" s="50" t="s">
        <v>33</v>
      </c>
      <c r="B23" s="12">
        <v>1.7</v>
      </c>
      <c r="C23" s="13" t="s">
        <v>5</v>
      </c>
      <c r="D23" s="40"/>
      <c r="E23" s="57"/>
      <c r="F23" s="30">
        <f t="shared" si="0"/>
        <v>0</v>
      </c>
    </row>
    <row r="24" spans="1:6" s="5" customFormat="1" ht="14.25" outlineLevel="1">
      <c r="A24" s="50" t="s">
        <v>33</v>
      </c>
      <c r="B24" s="12">
        <v>0.5</v>
      </c>
      <c r="C24" s="13" t="s">
        <v>5</v>
      </c>
      <c r="D24" s="40"/>
      <c r="E24" s="41">
        <v>15</v>
      </c>
      <c r="F24" s="30">
        <f t="shared" si="0"/>
        <v>15</v>
      </c>
    </row>
    <row r="25" spans="1:6" s="5" customFormat="1" ht="14.25" outlineLevel="1">
      <c r="A25" s="50" t="s">
        <v>11</v>
      </c>
      <c r="B25" s="12">
        <v>5.7</v>
      </c>
      <c r="C25" s="13" t="s">
        <v>5</v>
      </c>
      <c r="D25" s="40"/>
      <c r="E25" s="57">
        <v>128</v>
      </c>
      <c r="F25" s="30">
        <f t="shared" si="0"/>
        <v>128</v>
      </c>
    </row>
    <row r="26" spans="1:6" s="5" customFormat="1" ht="14.25" outlineLevel="1">
      <c r="A26" s="50" t="s">
        <v>11</v>
      </c>
      <c r="B26" s="14">
        <v>1.7</v>
      </c>
      <c r="C26" s="15" t="s">
        <v>5</v>
      </c>
      <c r="D26" s="42">
        <v>6</v>
      </c>
      <c r="E26" s="43">
        <v>42</v>
      </c>
      <c r="F26" s="30">
        <f t="shared" si="0"/>
        <v>42</v>
      </c>
    </row>
    <row r="27" spans="1:6" s="5" customFormat="1" ht="14.25" outlineLevel="1">
      <c r="A27" s="49" t="s">
        <v>11</v>
      </c>
      <c r="B27" s="12">
        <v>0.5</v>
      </c>
      <c r="C27" s="13" t="s">
        <v>5</v>
      </c>
      <c r="D27" s="40">
        <v>16</v>
      </c>
      <c r="E27" s="41">
        <v>18</v>
      </c>
      <c r="F27" s="30">
        <f t="shared" si="0"/>
        <v>18</v>
      </c>
    </row>
    <row r="28" spans="1:6" s="5" customFormat="1" ht="14.25" outlineLevel="1">
      <c r="A28" s="49" t="s">
        <v>12</v>
      </c>
      <c r="B28" s="12">
        <v>4.8</v>
      </c>
      <c r="C28" s="13" t="s">
        <v>5</v>
      </c>
      <c r="D28" s="40"/>
      <c r="E28" s="41">
        <v>148</v>
      </c>
      <c r="F28" s="30">
        <f t="shared" si="0"/>
        <v>148</v>
      </c>
    </row>
    <row r="29" spans="1:6" s="5" customFormat="1" ht="14.25" outlineLevel="1">
      <c r="A29" s="49" t="s">
        <v>12</v>
      </c>
      <c r="B29" s="12">
        <v>1.2</v>
      </c>
      <c r="C29" s="13" t="s">
        <v>5</v>
      </c>
      <c r="D29" s="40">
        <v>6</v>
      </c>
      <c r="E29" s="41">
        <v>40</v>
      </c>
      <c r="F29" s="30">
        <f t="shared" si="0"/>
        <v>40</v>
      </c>
    </row>
    <row r="30" spans="1:6" s="5" customFormat="1" ht="14.25" outlineLevel="1">
      <c r="A30" s="49" t="s">
        <v>13</v>
      </c>
      <c r="B30" s="12">
        <v>1</v>
      </c>
      <c r="C30" s="13" t="s">
        <v>5</v>
      </c>
      <c r="D30" s="40">
        <v>6</v>
      </c>
      <c r="E30" s="41">
        <v>35</v>
      </c>
      <c r="F30" s="30">
        <f t="shared" si="0"/>
        <v>35</v>
      </c>
    </row>
    <row r="31" spans="1:6" s="5" customFormat="1" ht="14.25" outlineLevel="1">
      <c r="A31" s="49" t="s">
        <v>13</v>
      </c>
      <c r="B31" s="12">
        <v>3</v>
      </c>
      <c r="C31" s="13" t="s">
        <v>5</v>
      </c>
      <c r="D31" s="40">
        <v>1</v>
      </c>
      <c r="E31" s="41">
        <v>99</v>
      </c>
      <c r="F31" s="30">
        <f t="shared" si="0"/>
        <v>99</v>
      </c>
    </row>
    <row r="32" spans="1:6" s="5" customFormat="1" ht="14.25" outlineLevel="1">
      <c r="A32" s="49" t="s">
        <v>34</v>
      </c>
      <c r="B32" s="12">
        <v>0.5</v>
      </c>
      <c r="C32" s="13" t="s">
        <v>5</v>
      </c>
      <c r="D32" s="40"/>
      <c r="E32" s="41">
        <v>23</v>
      </c>
      <c r="F32" s="30">
        <f t="shared" si="0"/>
        <v>23</v>
      </c>
    </row>
    <row r="33" spans="1:6" s="5" customFormat="1" ht="14.25" outlineLevel="1">
      <c r="A33" s="49" t="s">
        <v>14</v>
      </c>
      <c r="B33" s="12">
        <v>1</v>
      </c>
      <c r="C33" s="13" t="s">
        <v>5</v>
      </c>
      <c r="D33" s="40"/>
      <c r="E33" s="41">
        <v>39</v>
      </c>
      <c r="F33" s="30">
        <f t="shared" si="0"/>
        <v>39</v>
      </c>
    </row>
    <row r="34" spans="1:6" s="5" customFormat="1" ht="14.25" outlineLevel="1">
      <c r="A34" s="49" t="s">
        <v>14</v>
      </c>
      <c r="B34" s="12">
        <v>0.25</v>
      </c>
      <c r="C34" s="13" t="s">
        <v>5</v>
      </c>
      <c r="D34" s="40">
        <v>15</v>
      </c>
      <c r="E34" s="41">
        <v>18</v>
      </c>
      <c r="F34" s="30">
        <f t="shared" si="0"/>
        <v>18</v>
      </c>
    </row>
    <row r="35" spans="1:6" s="5" customFormat="1" ht="14.25" outlineLevel="1">
      <c r="A35" s="49" t="s">
        <v>27</v>
      </c>
      <c r="B35" s="12">
        <v>1</v>
      </c>
      <c r="C35" s="13" t="s">
        <v>15</v>
      </c>
      <c r="D35" s="40">
        <v>12</v>
      </c>
      <c r="E35" s="41">
        <v>22</v>
      </c>
      <c r="F35" s="30">
        <f t="shared" si="0"/>
        <v>22</v>
      </c>
    </row>
    <row r="36" spans="1:6" s="5" customFormat="1" ht="14.25" outlineLevel="1">
      <c r="A36" s="49" t="s">
        <v>27</v>
      </c>
      <c r="B36" s="12">
        <v>1.8</v>
      </c>
      <c r="C36" s="13" t="s">
        <v>15</v>
      </c>
      <c r="D36" s="40">
        <v>6</v>
      </c>
      <c r="E36" s="41">
        <v>35</v>
      </c>
      <c r="F36" s="30">
        <f t="shared" si="0"/>
        <v>35</v>
      </c>
    </row>
    <row r="37" spans="1:6" s="5" customFormat="1" ht="14.25" outlineLevel="1">
      <c r="A37" s="49" t="s">
        <v>35</v>
      </c>
      <c r="B37" s="12">
        <v>0.5</v>
      </c>
      <c r="C37" s="13" t="s">
        <v>15</v>
      </c>
      <c r="D37" s="40"/>
      <c r="E37" s="41">
        <v>18</v>
      </c>
      <c r="F37" s="30">
        <f t="shared" si="0"/>
        <v>18</v>
      </c>
    </row>
    <row r="38" spans="1:6" s="5" customFormat="1" ht="14.25" outlineLevel="1">
      <c r="A38" s="49" t="s">
        <v>36</v>
      </c>
      <c r="B38" s="12">
        <v>1</v>
      </c>
      <c r="C38" s="13" t="s">
        <v>15</v>
      </c>
      <c r="D38" s="40"/>
      <c r="E38" s="41">
        <v>17</v>
      </c>
      <c r="F38" s="30">
        <f t="shared" si="0"/>
        <v>17</v>
      </c>
    </row>
    <row r="39" spans="1:6" s="5" customFormat="1" ht="14.25" outlineLevel="1">
      <c r="A39" s="49" t="s">
        <v>36</v>
      </c>
      <c r="B39" s="12">
        <v>1.8</v>
      </c>
      <c r="C39" s="13" t="s">
        <v>15</v>
      </c>
      <c r="D39" s="40"/>
      <c r="E39" s="41">
        <v>25</v>
      </c>
      <c r="F39" s="30">
        <f t="shared" si="0"/>
        <v>25</v>
      </c>
    </row>
    <row r="40" spans="1:6" s="5" customFormat="1" ht="14.25" outlineLevel="1">
      <c r="A40" s="49" t="s">
        <v>37</v>
      </c>
      <c r="B40" s="12">
        <v>1</v>
      </c>
      <c r="C40" s="13" t="s">
        <v>15</v>
      </c>
      <c r="D40" s="40"/>
      <c r="E40" s="41">
        <v>24</v>
      </c>
      <c r="F40" s="30">
        <f t="shared" si="0"/>
        <v>24</v>
      </c>
    </row>
    <row r="41" spans="1:6" s="5" customFormat="1" ht="14.25" outlineLevel="1">
      <c r="A41" s="49" t="s">
        <v>38</v>
      </c>
      <c r="B41" s="12">
        <v>1</v>
      </c>
      <c r="C41" s="13" t="s">
        <v>15</v>
      </c>
      <c r="D41" s="40"/>
      <c r="E41" s="41">
        <v>32</v>
      </c>
      <c r="F41" s="30">
        <f aca="true" t="shared" si="1" ref="F41:F72">IF($H$8=0,(E41-E41/100*$G$8),ROUND((E41-E41/100*$G$8+((E41-E41/100*$G$8)/100*$H$8)),0))</f>
        <v>32</v>
      </c>
    </row>
    <row r="42" spans="1:6" s="5" customFormat="1" ht="14.25" outlineLevel="1">
      <c r="A42" s="49" t="s">
        <v>39</v>
      </c>
      <c r="B42" s="12">
        <v>0.4</v>
      </c>
      <c r="C42" s="13" t="s">
        <v>15</v>
      </c>
      <c r="D42" s="40"/>
      <c r="E42" s="41">
        <v>18</v>
      </c>
      <c r="F42" s="30">
        <f t="shared" si="1"/>
        <v>18</v>
      </c>
    </row>
    <row r="43" spans="1:6" s="5" customFormat="1" ht="14.25" outlineLevel="1">
      <c r="A43" s="49" t="s">
        <v>57</v>
      </c>
      <c r="B43" s="12">
        <v>0.4</v>
      </c>
      <c r="C43" s="13" t="s">
        <v>15</v>
      </c>
      <c r="D43" s="40"/>
      <c r="E43" s="41">
        <v>19</v>
      </c>
      <c r="F43" s="30">
        <f t="shared" si="1"/>
        <v>19</v>
      </c>
    </row>
    <row r="44" spans="1:6" s="5" customFormat="1" ht="14.25" outlineLevel="1">
      <c r="A44" s="49" t="s">
        <v>40</v>
      </c>
      <c r="B44" s="12">
        <v>1</v>
      </c>
      <c r="C44" s="13" t="s">
        <v>5</v>
      </c>
      <c r="D44" s="40">
        <v>12</v>
      </c>
      <c r="E44" s="41">
        <v>42</v>
      </c>
      <c r="F44" s="30">
        <f t="shared" si="1"/>
        <v>42</v>
      </c>
    </row>
    <row r="45" spans="1:6" s="5" customFormat="1" ht="14.25" outlineLevel="1">
      <c r="A45" s="49" t="s">
        <v>41</v>
      </c>
      <c r="B45" s="12">
        <v>0.31</v>
      </c>
      <c r="C45" s="13" t="s">
        <v>5</v>
      </c>
      <c r="D45" s="40">
        <v>6</v>
      </c>
      <c r="E45" s="41">
        <v>22</v>
      </c>
      <c r="F45" s="30">
        <f t="shared" si="1"/>
        <v>22</v>
      </c>
    </row>
    <row r="46" spans="1:6" s="5" customFormat="1" ht="14.25" outlineLevel="1">
      <c r="A46" s="49" t="s">
        <v>42</v>
      </c>
      <c r="B46" s="12">
        <v>0.4</v>
      </c>
      <c r="C46" s="15" t="s">
        <v>15</v>
      </c>
      <c r="D46" s="40"/>
      <c r="E46" s="41">
        <v>30</v>
      </c>
      <c r="F46" s="30">
        <f t="shared" si="1"/>
        <v>30</v>
      </c>
    </row>
    <row r="47" spans="1:6" s="5" customFormat="1" ht="14.25" outlineLevel="1">
      <c r="A47" s="50" t="s">
        <v>16</v>
      </c>
      <c r="B47" s="14">
        <v>5</v>
      </c>
      <c r="C47" s="15" t="s">
        <v>15</v>
      </c>
      <c r="D47" s="42">
        <v>1</v>
      </c>
      <c r="E47" s="43">
        <v>108</v>
      </c>
      <c r="F47" s="30">
        <f t="shared" si="1"/>
        <v>108</v>
      </c>
    </row>
    <row r="48" spans="1:6" s="5" customFormat="1" ht="14.25" outlineLevel="1">
      <c r="A48" s="49" t="s">
        <v>16</v>
      </c>
      <c r="B48" s="12">
        <v>1</v>
      </c>
      <c r="C48" s="13" t="s">
        <v>15</v>
      </c>
      <c r="D48" s="40">
        <v>6</v>
      </c>
      <c r="E48" s="41">
        <v>24</v>
      </c>
      <c r="F48" s="30">
        <f t="shared" si="1"/>
        <v>24</v>
      </c>
    </row>
    <row r="49" spans="1:6" s="5" customFormat="1" ht="14.25" outlineLevel="1">
      <c r="A49" s="49" t="s">
        <v>17</v>
      </c>
      <c r="B49" s="12">
        <v>5</v>
      </c>
      <c r="C49" s="13" t="s">
        <v>15</v>
      </c>
      <c r="D49" s="40">
        <v>1</v>
      </c>
      <c r="E49" s="41">
        <v>110</v>
      </c>
      <c r="F49" s="30">
        <f t="shared" si="1"/>
        <v>110</v>
      </c>
    </row>
    <row r="50" spans="1:6" s="5" customFormat="1" ht="14.25" hidden="1" outlineLevel="1">
      <c r="A50" s="49" t="s">
        <v>17</v>
      </c>
      <c r="B50" s="12">
        <v>1</v>
      </c>
      <c r="C50" s="13" t="s">
        <v>15</v>
      </c>
      <c r="D50" s="40">
        <v>6</v>
      </c>
      <c r="E50" s="41">
        <v>24</v>
      </c>
      <c r="F50" s="30">
        <f t="shared" si="1"/>
        <v>24</v>
      </c>
    </row>
    <row r="51" spans="1:6" s="5" customFormat="1" ht="14.25" outlineLevel="1">
      <c r="A51" s="49" t="s">
        <v>17</v>
      </c>
      <c r="B51" s="12">
        <v>1</v>
      </c>
      <c r="C51" s="13" t="s">
        <v>15</v>
      </c>
      <c r="D51" s="40"/>
      <c r="E51" s="41">
        <v>23</v>
      </c>
      <c r="F51" s="30">
        <f t="shared" si="1"/>
        <v>23</v>
      </c>
    </row>
    <row r="52" spans="1:6" s="5" customFormat="1" ht="14.25" outlineLevel="1">
      <c r="A52" s="49" t="s">
        <v>18</v>
      </c>
      <c r="B52" s="12">
        <v>0.5</v>
      </c>
      <c r="C52" s="13" t="s">
        <v>15</v>
      </c>
      <c r="D52" s="40">
        <v>6</v>
      </c>
      <c r="E52" s="41">
        <v>11</v>
      </c>
      <c r="F52" s="30">
        <f t="shared" si="1"/>
        <v>11</v>
      </c>
    </row>
    <row r="53" spans="1:6" s="5" customFormat="1" ht="14.25" outlineLevel="1">
      <c r="A53" s="49" t="s">
        <v>43</v>
      </c>
      <c r="B53" s="12">
        <v>3</v>
      </c>
      <c r="C53" s="13" t="s">
        <v>15</v>
      </c>
      <c r="D53" s="40"/>
      <c r="E53" s="41">
        <v>144</v>
      </c>
      <c r="F53" s="30">
        <f t="shared" si="1"/>
        <v>144</v>
      </c>
    </row>
    <row r="54" spans="1:6" s="5" customFormat="1" ht="14.25" outlineLevel="1">
      <c r="A54" s="49" t="s">
        <v>58</v>
      </c>
      <c r="B54" s="12">
        <v>3</v>
      </c>
      <c r="C54" s="13" t="s">
        <v>15</v>
      </c>
      <c r="D54" s="40"/>
      <c r="E54" s="41">
        <v>144</v>
      </c>
      <c r="F54" s="30">
        <f t="shared" si="1"/>
        <v>144</v>
      </c>
    </row>
    <row r="55" spans="1:6" s="5" customFormat="1" ht="14.25" outlineLevel="1">
      <c r="A55" s="49" t="s">
        <v>59</v>
      </c>
      <c r="B55" s="12">
        <v>3</v>
      </c>
      <c r="C55" s="13" t="s">
        <v>15</v>
      </c>
      <c r="D55" s="40"/>
      <c r="E55" s="41">
        <v>144</v>
      </c>
      <c r="F55" s="30">
        <f t="shared" si="1"/>
        <v>144</v>
      </c>
    </row>
    <row r="56" spans="1:6" s="5" customFormat="1" ht="14.25" outlineLevel="1">
      <c r="A56" s="49" t="s">
        <v>60</v>
      </c>
      <c r="B56" s="12">
        <v>3</v>
      </c>
      <c r="C56" s="13" t="s">
        <v>15</v>
      </c>
      <c r="D56" s="40"/>
      <c r="E56" s="41">
        <v>144</v>
      </c>
      <c r="F56" s="30">
        <f t="shared" si="1"/>
        <v>144</v>
      </c>
    </row>
    <row r="57" spans="1:6" s="5" customFormat="1" ht="14.25" outlineLevel="1">
      <c r="A57" s="49" t="s">
        <v>44</v>
      </c>
      <c r="B57" s="12">
        <v>0.5</v>
      </c>
      <c r="C57" s="13" t="s">
        <v>15</v>
      </c>
      <c r="D57" s="40"/>
      <c r="E57" s="41">
        <v>45</v>
      </c>
      <c r="F57" s="30">
        <f t="shared" si="1"/>
        <v>45</v>
      </c>
    </row>
    <row r="58" spans="1:6" s="5" customFormat="1" ht="14.25" outlineLevel="1">
      <c r="A58" s="49" t="s">
        <v>22</v>
      </c>
      <c r="B58" s="16">
        <f>0.8+0.8</f>
        <v>1.6</v>
      </c>
      <c r="C58" s="17" t="s">
        <v>15</v>
      </c>
      <c r="D58" s="42">
        <v>1</v>
      </c>
      <c r="E58" s="43">
        <v>74</v>
      </c>
      <c r="F58" s="30">
        <f t="shared" si="1"/>
        <v>74</v>
      </c>
    </row>
    <row r="59" spans="1:6" s="5" customFormat="1" ht="14.25" outlineLevel="1">
      <c r="A59" s="49" t="s">
        <v>45</v>
      </c>
      <c r="B59" s="12">
        <v>1</v>
      </c>
      <c r="C59" s="13" t="s">
        <v>15</v>
      </c>
      <c r="D59" s="40"/>
      <c r="E59" s="41">
        <v>47</v>
      </c>
      <c r="F59" s="30">
        <f t="shared" si="1"/>
        <v>47</v>
      </c>
    </row>
    <row r="60" spans="1:6" s="5" customFormat="1" ht="14.25" outlineLevel="1">
      <c r="A60" s="49" t="s">
        <v>46</v>
      </c>
      <c r="B60" s="12">
        <v>1</v>
      </c>
      <c r="C60" s="13" t="s">
        <v>15</v>
      </c>
      <c r="D60" s="40"/>
      <c r="E60" s="41">
        <v>47</v>
      </c>
      <c r="F60" s="30">
        <f t="shared" si="1"/>
        <v>47</v>
      </c>
    </row>
    <row r="61" spans="1:6" s="5" customFormat="1" ht="14.25" outlineLevel="1">
      <c r="A61" s="49" t="s">
        <v>47</v>
      </c>
      <c r="B61" s="12">
        <v>1</v>
      </c>
      <c r="C61" s="13" t="s">
        <v>15</v>
      </c>
      <c r="D61" s="40"/>
      <c r="E61" s="41">
        <v>47</v>
      </c>
      <c r="F61" s="30">
        <f t="shared" si="1"/>
        <v>47</v>
      </c>
    </row>
    <row r="62" spans="1:6" s="5" customFormat="1" ht="14.25" outlineLevel="1">
      <c r="A62" s="49" t="s">
        <v>48</v>
      </c>
      <c r="B62" s="12">
        <v>1</v>
      </c>
      <c r="C62" s="13" t="s">
        <v>15</v>
      </c>
      <c r="D62" s="40"/>
      <c r="E62" s="41">
        <v>47</v>
      </c>
      <c r="F62" s="30">
        <f t="shared" si="1"/>
        <v>47</v>
      </c>
    </row>
    <row r="63" spans="1:6" s="5" customFormat="1" ht="14.25" outlineLevel="1">
      <c r="A63" s="49" t="s">
        <v>19</v>
      </c>
      <c r="B63" s="12">
        <v>1.2</v>
      </c>
      <c r="C63" s="13" t="s">
        <v>15</v>
      </c>
      <c r="D63" s="40">
        <v>6</v>
      </c>
      <c r="E63" s="41">
        <v>64</v>
      </c>
      <c r="F63" s="30">
        <f t="shared" si="1"/>
        <v>64</v>
      </c>
    </row>
    <row r="64" spans="1:6" s="5" customFormat="1" ht="14.25" outlineLevel="1">
      <c r="A64" s="49" t="s">
        <v>19</v>
      </c>
      <c r="B64" s="12">
        <v>3</v>
      </c>
      <c r="C64" s="13" t="s">
        <v>15</v>
      </c>
      <c r="D64" s="40">
        <v>4</v>
      </c>
      <c r="E64" s="41">
        <v>154</v>
      </c>
      <c r="F64" s="30">
        <f t="shared" si="1"/>
        <v>154</v>
      </c>
    </row>
    <row r="65" spans="1:6" s="5" customFormat="1" ht="14.25" outlineLevel="1">
      <c r="A65" s="49" t="s">
        <v>44</v>
      </c>
      <c r="B65" s="12">
        <v>0.2</v>
      </c>
      <c r="C65" s="13" t="s">
        <v>15</v>
      </c>
      <c r="D65" s="40"/>
      <c r="E65" s="41">
        <v>19</v>
      </c>
      <c r="F65" s="30">
        <f t="shared" si="1"/>
        <v>19</v>
      </c>
    </row>
    <row r="66" spans="1:6" s="5" customFormat="1" ht="14.25" outlineLevel="1">
      <c r="A66" s="49" t="s">
        <v>49</v>
      </c>
      <c r="B66" s="12">
        <v>1</v>
      </c>
      <c r="C66" s="13" t="s">
        <v>15</v>
      </c>
      <c r="D66" s="40">
        <v>6</v>
      </c>
      <c r="E66" s="41">
        <v>51</v>
      </c>
      <c r="F66" s="30">
        <f t="shared" si="1"/>
        <v>51</v>
      </c>
    </row>
    <row r="67" spans="1:6" s="5" customFormat="1" ht="14.25" outlineLevel="1">
      <c r="A67" s="49" t="s">
        <v>49</v>
      </c>
      <c r="B67" s="12">
        <v>5</v>
      </c>
      <c r="C67" s="13" t="s">
        <v>15</v>
      </c>
      <c r="D67" s="40">
        <v>1</v>
      </c>
      <c r="E67" s="41">
        <v>243</v>
      </c>
      <c r="F67" s="30">
        <f t="shared" si="1"/>
        <v>243</v>
      </c>
    </row>
    <row r="68" spans="1:6" s="5" customFormat="1" ht="14.25" outlineLevel="1">
      <c r="A68" s="50" t="s">
        <v>50</v>
      </c>
      <c r="B68" s="14">
        <v>1</v>
      </c>
      <c r="C68" s="15" t="s">
        <v>15</v>
      </c>
      <c r="D68" s="42">
        <v>6</v>
      </c>
      <c r="E68" s="43">
        <v>44</v>
      </c>
      <c r="F68" s="30">
        <f t="shared" si="1"/>
        <v>44</v>
      </c>
    </row>
    <row r="69" spans="1:6" s="5" customFormat="1" ht="14.25" outlineLevel="1">
      <c r="A69" s="50" t="s">
        <v>50</v>
      </c>
      <c r="B69" s="12">
        <v>3</v>
      </c>
      <c r="C69" s="13" t="s">
        <v>15</v>
      </c>
      <c r="D69" s="40"/>
      <c r="E69" s="41">
        <v>122</v>
      </c>
      <c r="F69" s="30">
        <f t="shared" si="1"/>
        <v>122</v>
      </c>
    </row>
    <row r="70" spans="1:6" s="5" customFormat="1" ht="14.25" outlineLevel="1">
      <c r="A70" s="50" t="s">
        <v>50</v>
      </c>
      <c r="B70" s="12" t="s">
        <v>51</v>
      </c>
      <c r="C70" s="13" t="s">
        <v>15</v>
      </c>
      <c r="D70" s="40"/>
      <c r="E70" s="41">
        <v>33</v>
      </c>
      <c r="F70" s="30">
        <f t="shared" si="1"/>
        <v>33</v>
      </c>
    </row>
    <row r="71" spans="1:6" s="5" customFormat="1" ht="14.25" outlineLevel="1">
      <c r="A71" s="49" t="s">
        <v>52</v>
      </c>
      <c r="B71" s="12">
        <v>1</v>
      </c>
      <c r="C71" s="13" t="s">
        <v>15</v>
      </c>
      <c r="D71" s="40"/>
      <c r="E71" s="41">
        <v>39</v>
      </c>
      <c r="F71" s="30">
        <f t="shared" si="1"/>
        <v>39</v>
      </c>
    </row>
    <row r="72" spans="1:6" s="5" customFormat="1" ht="14.25" outlineLevel="1">
      <c r="A72" s="49" t="s">
        <v>53</v>
      </c>
      <c r="B72" s="12">
        <v>0.5</v>
      </c>
      <c r="C72" s="13" t="s">
        <v>15</v>
      </c>
      <c r="D72" s="40"/>
      <c r="E72" s="57">
        <v>16</v>
      </c>
      <c r="F72" s="30">
        <f t="shared" si="1"/>
        <v>16</v>
      </c>
    </row>
    <row r="73" spans="1:6" s="5" customFormat="1" ht="14.25" outlineLevel="1">
      <c r="A73" s="49" t="s">
        <v>20</v>
      </c>
      <c r="B73" s="12">
        <v>5</v>
      </c>
      <c r="C73" s="13" t="s">
        <v>15</v>
      </c>
      <c r="D73" s="40">
        <v>1</v>
      </c>
      <c r="E73" s="41">
        <v>246</v>
      </c>
      <c r="F73" s="30">
        <f aca="true" t="shared" si="2" ref="F73:F81">IF($H$8=0,(E73-E73/100*$G$8),ROUND((E73-E73/100*$G$8+((E73-E73/100*$G$8)/100*$H$8)),0))</f>
        <v>246</v>
      </c>
    </row>
    <row r="74" spans="1:6" s="5" customFormat="1" ht="14.25" outlineLevel="1">
      <c r="A74" s="49" t="s">
        <v>21</v>
      </c>
      <c r="B74" s="12">
        <v>2.5</v>
      </c>
      <c r="C74" s="13" t="s">
        <v>15</v>
      </c>
      <c r="D74" s="40"/>
      <c r="E74" s="41">
        <v>154</v>
      </c>
      <c r="F74" s="30">
        <f t="shared" si="2"/>
        <v>154</v>
      </c>
    </row>
    <row r="75" spans="1:6" s="5" customFormat="1" ht="14.25" outlineLevel="1">
      <c r="A75" s="49" t="s">
        <v>20</v>
      </c>
      <c r="B75" s="12">
        <v>1</v>
      </c>
      <c r="C75" s="13" t="s">
        <v>15</v>
      </c>
      <c r="D75" s="40">
        <v>6</v>
      </c>
      <c r="E75" s="41">
        <v>51</v>
      </c>
      <c r="F75" s="30">
        <f t="shared" si="2"/>
        <v>51</v>
      </c>
    </row>
    <row r="76" spans="1:6" s="5" customFormat="1" ht="14.25" outlineLevel="1">
      <c r="A76" s="49" t="s">
        <v>21</v>
      </c>
      <c r="B76" s="12">
        <v>0.5</v>
      </c>
      <c r="C76" s="13" t="s">
        <v>15</v>
      </c>
      <c r="D76" s="40">
        <v>6</v>
      </c>
      <c r="E76" s="41">
        <v>33</v>
      </c>
      <c r="F76" s="30">
        <f t="shared" si="2"/>
        <v>33</v>
      </c>
    </row>
    <row r="77" spans="1:6" s="5" customFormat="1" ht="14.25" outlineLevel="1">
      <c r="A77" s="49" t="s">
        <v>54</v>
      </c>
      <c r="B77" s="12" t="s">
        <v>55</v>
      </c>
      <c r="C77" s="13" t="s">
        <v>15</v>
      </c>
      <c r="D77" s="40"/>
      <c r="E77" s="41">
        <v>84</v>
      </c>
      <c r="F77" s="30">
        <f t="shared" si="2"/>
        <v>84</v>
      </c>
    </row>
    <row r="78" spans="1:6" s="5" customFormat="1" ht="14.25" outlineLevel="1">
      <c r="A78" s="49" t="s">
        <v>56</v>
      </c>
      <c r="B78" s="12">
        <v>0.5</v>
      </c>
      <c r="C78" s="13" t="s">
        <v>15</v>
      </c>
      <c r="D78" s="40"/>
      <c r="E78" s="41">
        <v>34</v>
      </c>
      <c r="F78" s="30">
        <f t="shared" si="2"/>
        <v>34</v>
      </c>
    </row>
    <row r="79" spans="1:6" s="5" customFormat="1" ht="14.25" outlineLevel="1">
      <c r="A79" s="49" t="s">
        <v>56</v>
      </c>
      <c r="B79" s="12">
        <v>5</v>
      </c>
      <c r="C79" s="13" t="s">
        <v>15</v>
      </c>
      <c r="D79" s="40"/>
      <c r="E79" s="41">
        <v>327</v>
      </c>
      <c r="F79" s="30">
        <f t="shared" si="2"/>
        <v>327</v>
      </c>
    </row>
    <row r="80" spans="1:6" s="5" customFormat="1" ht="14.25" outlineLevel="1">
      <c r="A80" s="49" t="s">
        <v>23</v>
      </c>
      <c r="B80" s="12">
        <v>1</v>
      </c>
      <c r="C80" s="13" t="s">
        <v>15</v>
      </c>
      <c r="D80" s="40"/>
      <c r="E80" s="41">
        <v>15</v>
      </c>
      <c r="F80" s="30">
        <f t="shared" si="2"/>
        <v>15</v>
      </c>
    </row>
    <row r="81" spans="1:6" s="5" customFormat="1" ht="15" outlineLevel="1" thickBot="1">
      <c r="A81" s="51" t="s">
        <v>23</v>
      </c>
      <c r="B81" s="31">
        <v>5</v>
      </c>
      <c r="C81" s="32" t="s">
        <v>15</v>
      </c>
      <c r="D81" s="52"/>
      <c r="E81" s="53">
        <v>68</v>
      </c>
      <c r="F81" s="33">
        <f t="shared" si="2"/>
        <v>68</v>
      </c>
    </row>
    <row r="82" spans="1:8" s="21" customFormat="1" ht="17.25" customHeight="1">
      <c r="A82" s="21" t="s">
        <v>26</v>
      </c>
      <c r="C82" s="38"/>
      <c r="D82" s="38"/>
      <c r="E82" s="38"/>
      <c r="F82" s="38"/>
      <c r="G82" s="22"/>
      <c r="H82" s="22"/>
    </row>
    <row r="83" spans="1:8" s="18" customFormat="1" ht="14.25">
      <c r="A83" s="39" t="s">
        <v>24</v>
      </c>
      <c r="B83" s="58" t="str">
        <f>IF($G$4=1,"Цены указаны в Евро валюте","Цены указаны в ГРН")</f>
        <v>Цены указаны в ГРН</v>
      </c>
      <c r="C83" s="58"/>
      <c r="D83" s="58"/>
      <c r="E83" s="58"/>
      <c r="F83" s="58"/>
      <c r="G83" s="19"/>
      <c r="H83" s="19"/>
    </row>
    <row r="84" spans="1:4" s="5" customFormat="1" ht="14.25">
      <c r="A84" s="23"/>
      <c r="B84" s="20"/>
      <c r="C84" s="20"/>
      <c r="D84" s="6"/>
    </row>
    <row r="85" spans="1:4" s="5" customFormat="1" ht="14.25">
      <c r="A85" s="23"/>
      <c r="B85" s="20"/>
      <c r="C85" s="20"/>
      <c r="D85" s="6"/>
    </row>
  </sheetData>
  <sheetProtection password="C6D1" sheet="1" objects="1" scenarios="1"/>
  <mergeCells count="4">
    <mergeCell ref="B83:F83"/>
    <mergeCell ref="A5:F5"/>
    <mergeCell ref="A6:F6"/>
    <mergeCell ref="A1:A2"/>
  </mergeCells>
  <hyperlinks>
    <hyperlink ref="F4" r:id="rId1" display="http://autokraski.dn.ua"/>
  </hyperlinks>
  <printOptions horizontalCentered="1"/>
  <pageMargins left="0.2362204724409449" right="0.2362204724409449" top="0.2362204724409449" bottom="0.2362204724409449" header="0.1968503937007874" footer="0.2362204724409449"/>
  <pageSetup fitToHeight="1" fitToWidth="1" horizontalDpi="300" verticalDpi="300" orientation="portrait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Tsybulsky</dc:creator>
  <cp:keywords/>
  <dc:description/>
  <cp:lastModifiedBy>USER</cp:lastModifiedBy>
  <cp:lastPrinted>2006-06-08T11:30:34Z</cp:lastPrinted>
  <dcterms:created xsi:type="dcterms:W3CDTF">2004-12-07T15:55:03Z</dcterms:created>
  <dcterms:modified xsi:type="dcterms:W3CDTF">2006-07-01T12:53:58Z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